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y&amp;Land-Halsnæs\By-Land-Administration\2024\"/>
    </mc:Choice>
  </mc:AlternateContent>
  <xr:revisionPtr revIDLastSave="0" documentId="13_ncr:1_{42769EE6-5D70-41B8-8310-25C557F47C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L24" i="1"/>
  <c r="P27" i="1"/>
  <c r="M22" i="1"/>
  <c r="O17" i="1"/>
  <c r="P15" i="1"/>
  <c r="M15" i="1"/>
  <c r="L15" i="1"/>
  <c r="I27" i="1"/>
  <c r="J15" i="1"/>
  <c r="I15" i="1"/>
  <c r="C15" i="1"/>
  <c r="C17" i="1" s="1"/>
  <c r="D15" i="1"/>
  <c r="C27" i="1"/>
  <c r="G27" i="1"/>
  <c r="G24" i="1"/>
  <c r="F24" i="1"/>
  <c r="G15" i="1"/>
  <c r="F15" i="1"/>
  <c r="F17" i="1" s="1"/>
  <c r="M16" i="1" l="1"/>
  <c r="K26" i="1" s="1"/>
  <c r="K27" i="1" s="1"/>
  <c r="M26" i="1" s="1"/>
  <c r="L17" i="1"/>
  <c r="P16" i="1"/>
  <c r="I17" i="1"/>
  <c r="J16" i="1"/>
  <c r="H26" i="1" s="1"/>
  <c r="H27" i="1" s="1"/>
  <c r="J26" i="1" s="1"/>
  <c r="J27" i="1" s="1"/>
  <c r="D16" i="1"/>
  <c r="D17" i="1" s="1"/>
  <c r="G16" i="1"/>
  <c r="P17" i="1" l="1"/>
  <c r="N26" i="1"/>
  <c r="N27" i="1" s="1"/>
  <c r="P26" i="1" s="1"/>
  <c r="M17" i="1"/>
  <c r="J17" i="1"/>
  <c r="B26" i="1"/>
  <c r="B27" i="1" s="1"/>
  <c r="D26" i="1" s="1"/>
  <c r="D27" i="1" s="1"/>
  <c r="G17" i="1"/>
  <c r="E26" i="1"/>
  <c r="E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Leif Jeppesen</author>
  </authors>
  <commentList>
    <comment ref="D6" authorId="0" shapeId="0" xr:uid="{AF7B4258-279A-4425-9613-1610AD55BEFE}">
      <text>
        <r>
          <rPr>
            <sz val="9"/>
            <color indexed="81"/>
            <rFont val="Tahoma"/>
            <family val="2"/>
          </rPr>
          <t>Landsforeningen
Krudtværksområdets Brugerforening
Skjoldborg</t>
        </r>
      </text>
    </comment>
    <comment ref="J6" authorId="0" shapeId="0" xr:uid="{DDB87609-0160-4DCC-A74B-736A572A457F}">
      <text>
        <r>
          <rPr>
            <sz val="9"/>
            <color indexed="81"/>
            <rFont val="Tahoma"/>
            <family val="2"/>
          </rPr>
          <t>Landsforeningen
Krudtværksområdets Brugerforening
Skjoldborg</t>
        </r>
      </text>
    </comment>
  </commentList>
</comments>
</file>

<file path=xl/sharedStrings.xml><?xml version="1.0" encoding="utf-8"?>
<sst xmlns="http://schemas.openxmlformats.org/spreadsheetml/2006/main" count="53" uniqueCount="42">
  <si>
    <t>Indtægter</t>
  </si>
  <si>
    <t>Udgifter</t>
  </si>
  <si>
    <t>Kontingenter</t>
  </si>
  <si>
    <t>Renter</t>
  </si>
  <si>
    <t>Plakette mv.</t>
  </si>
  <si>
    <t>PR - Hjemmeside</t>
  </si>
  <si>
    <t>Porto og kuverter</t>
  </si>
  <si>
    <t>Over-/underskud</t>
  </si>
  <si>
    <t>Status</t>
  </si>
  <si>
    <t>Aktiver</t>
  </si>
  <si>
    <t>Passiver</t>
  </si>
  <si>
    <t>Balance</t>
  </si>
  <si>
    <t>Aktiver/passiver i alt</t>
  </si>
  <si>
    <t>Kontant beholdning ult.</t>
  </si>
  <si>
    <t>Bankkonto ult</t>
  </si>
  <si>
    <t>Debitorer/kreditorer</t>
  </si>
  <si>
    <t>Egenkapital primo</t>
  </si>
  <si>
    <t>Plaketter</t>
  </si>
  <si>
    <t>Alm. medlemskab</t>
  </si>
  <si>
    <t>Foredrag</t>
  </si>
  <si>
    <t>Administration-bankgebyr</t>
  </si>
  <si>
    <t>+overskud/- underskud - egenkapital ultimo</t>
  </si>
  <si>
    <t>Diverse -netto</t>
  </si>
  <si>
    <t>Bestyrelsesmøder og generalfors. mv.</t>
  </si>
  <si>
    <t>Familiemedlemskab</t>
  </si>
  <si>
    <t>Tilskud fra Kulturelt Samråd m.fl.</t>
  </si>
  <si>
    <t>500 kr.</t>
  </si>
  <si>
    <t>Medlemskab-foreninger</t>
  </si>
  <si>
    <t>250 kr.</t>
  </si>
  <si>
    <t>350 kr.</t>
  </si>
  <si>
    <t>100 kr.</t>
  </si>
  <si>
    <t>Budget 2022</t>
  </si>
  <si>
    <t>Firmamedlemskaber*):</t>
  </si>
  <si>
    <t>*) Giver ret til annoncering i forbindelse med foreningens arrangementer mv.</t>
  </si>
  <si>
    <t>Regnskab 2022</t>
  </si>
  <si>
    <t>Kontingent Landsforening m.fl.</t>
  </si>
  <si>
    <t>Budget 2023</t>
  </si>
  <si>
    <t>By og Land  Halsnæs: Budget 2024</t>
  </si>
  <si>
    <t>Regnskab 2023</t>
  </si>
  <si>
    <t>Budget 2024</t>
  </si>
  <si>
    <t>Forslag til medlemskontingent 2024:</t>
  </si>
  <si>
    <t>Indmeldelse i løbet af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</si>
</sst>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3" fillId="0" borderId="2" xfId="0" applyFont="1" applyBorder="1"/>
    <xf numFmtId="0" fontId="5" fillId="0" borderId="1" xfId="0" applyFont="1" applyBorder="1"/>
    <xf numFmtId="0" fontId="0" fillId="0" borderId="4" xfId="0" applyBorder="1"/>
    <xf numFmtId="4" fontId="5" fillId="0" borderId="4" xfId="0" applyNumberFormat="1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3" fontId="0" fillId="0" borderId="0" xfId="0" applyNumberFormat="1"/>
    <xf numFmtId="43" fontId="0" fillId="0" borderId="4" xfId="2" applyFont="1" applyBorder="1"/>
    <xf numFmtId="4" fontId="2" fillId="2" borderId="4" xfId="1" applyNumberFormat="1" applyBorder="1"/>
    <xf numFmtId="0" fontId="4" fillId="0" borderId="4" xfId="0" applyFont="1" applyBorder="1"/>
    <xf numFmtId="43" fontId="0" fillId="0" borderId="4" xfId="0" applyNumberFormat="1" applyBorder="1"/>
    <xf numFmtId="43" fontId="0" fillId="0" borderId="6" xfId="2" applyFont="1" applyBorder="1"/>
    <xf numFmtId="43" fontId="0" fillId="0" borderId="5" xfId="2" applyFont="1" applyBorder="1"/>
    <xf numFmtId="0" fontId="0" fillId="0" borderId="8" xfId="0" applyBorder="1"/>
    <xf numFmtId="43" fontId="0" fillId="0" borderId="8" xfId="2" applyFont="1" applyBorder="1"/>
    <xf numFmtId="4" fontId="8" fillId="0" borderId="4" xfId="0" applyNumberFormat="1" applyFont="1" applyBorder="1"/>
    <xf numFmtId="43" fontId="0" fillId="0" borderId="8" xfId="0" applyNumberFormat="1" applyBorder="1"/>
    <xf numFmtId="0" fontId="0" fillId="0" borderId="12" xfId="0" applyBorder="1"/>
    <xf numFmtId="43" fontId="0" fillId="0" borderId="13" xfId="2" applyFont="1" applyBorder="1"/>
    <xf numFmtId="0" fontId="0" fillId="0" borderId="13" xfId="0" applyBorder="1"/>
    <xf numFmtId="0" fontId="0" fillId="0" borderId="14" xfId="0" applyBorder="1"/>
    <xf numFmtId="43" fontId="0" fillId="0" borderId="15" xfId="2" applyFont="1" applyBorder="1"/>
    <xf numFmtId="0" fontId="0" fillId="0" borderId="16" xfId="0" applyBorder="1"/>
    <xf numFmtId="43" fontId="0" fillId="0" borderId="17" xfId="2" applyFont="1" applyBorder="1"/>
    <xf numFmtId="0" fontId="0" fillId="0" borderId="18" xfId="0" applyBorder="1"/>
    <xf numFmtId="43" fontId="1" fillId="0" borderId="13" xfId="2" applyFont="1" applyBorder="1"/>
    <xf numFmtId="0" fontId="2" fillId="2" borderId="16" xfId="1" applyBorder="1"/>
    <xf numFmtId="4" fontId="2" fillId="2" borderId="13" xfId="1" applyNumberFormat="1" applyBorder="1"/>
    <xf numFmtId="0" fontId="5" fillId="0" borderId="12" xfId="0" applyFont="1" applyBorder="1"/>
    <xf numFmtId="4" fontId="5" fillId="0" borderId="13" xfId="0" applyNumberFormat="1" applyFont="1" applyBorder="1"/>
    <xf numFmtId="4" fontId="0" fillId="0" borderId="0" xfId="0" applyNumberFormat="1"/>
    <xf numFmtId="0" fontId="0" fillId="0" borderId="19" xfId="0" applyBorder="1"/>
    <xf numFmtId="43" fontId="0" fillId="0" borderId="20" xfId="2" applyFont="1" applyBorder="1"/>
    <xf numFmtId="0" fontId="0" fillId="0" borderId="18" xfId="0" quotePrefix="1" applyBorder="1"/>
    <xf numFmtId="43" fontId="8" fillId="0" borderId="13" xfId="2" applyFont="1" applyBorder="1"/>
    <xf numFmtId="0" fontId="0" fillId="0" borderId="22" xfId="0" applyBorder="1"/>
    <xf numFmtId="43" fontId="0" fillId="0" borderId="22" xfId="2" applyFont="1" applyBorder="1"/>
    <xf numFmtId="43" fontId="0" fillId="0" borderId="21" xfId="2" applyFont="1" applyBorder="1"/>
    <xf numFmtId="0" fontId="10" fillId="0" borderId="0" xfId="0" applyFont="1"/>
    <xf numFmtId="0" fontId="11" fillId="0" borderId="3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0" fillId="0" borderId="0" xfId="0" applyNumberFormat="1"/>
    <xf numFmtId="0" fontId="0" fillId="0" borderId="23" xfId="0" applyBorder="1"/>
    <xf numFmtId="0" fontId="3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4" fontId="2" fillId="2" borderId="27" xfId="1" applyNumberFormat="1" applyBorder="1"/>
    <xf numFmtId="0" fontId="4" fillId="0" borderId="27" xfId="0" applyFont="1" applyBorder="1"/>
    <xf numFmtId="0" fontId="0" fillId="0" borderId="29" xfId="0" applyBorder="1"/>
    <xf numFmtId="43" fontId="0" fillId="0" borderId="29" xfId="2" applyFont="1" applyBorder="1"/>
    <xf numFmtId="4" fontId="8" fillId="0" borderId="27" xfId="0" applyNumberFormat="1" applyFont="1" applyBorder="1"/>
    <xf numFmtId="43" fontId="0" fillId="0" borderId="29" xfId="0" applyNumberFormat="1" applyBorder="1"/>
    <xf numFmtId="4" fontId="0" fillId="0" borderId="30" xfId="0" applyNumberFormat="1" applyBorder="1"/>
    <xf numFmtId="4" fontId="1" fillId="0" borderId="13" xfId="0" applyNumberFormat="1" applyFont="1" applyBorder="1"/>
    <xf numFmtId="0" fontId="0" fillId="0" borderId="1" xfId="0" applyBorder="1"/>
    <xf numFmtId="0" fontId="0" fillId="0" borderId="32" xfId="0" applyBorder="1"/>
    <xf numFmtId="0" fontId="0" fillId="0" borderId="31" xfId="0" applyBorder="1"/>
    <xf numFmtId="43" fontId="0" fillId="0" borderId="33" xfId="2" applyFont="1" applyBorder="1"/>
    <xf numFmtId="4" fontId="8" fillId="0" borderId="34" xfId="0" applyNumberFormat="1" applyFont="1" applyBorder="1"/>
    <xf numFmtId="4" fontId="0" fillId="0" borderId="21" xfId="0" applyNumberFormat="1" applyBorder="1"/>
  </cellXfs>
  <cellStyles count="3">
    <cellStyle name="Komma" xfId="2" builtinId="3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zoomScaleNormal="100" workbookViewId="0">
      <selection activeCell="N30" sqref="N30"/>
    </sheetView>
  </sheetViews>
  <sheetFormatPr defaultRowHeight="15" x14ac:dyDescent="0.25"/>
  <cols>
    <col min="1" max="1" width="40.85546875" bestFit="1" customWidth="1"/>
    <col min="2" max="2" width="11.7109375" bestFit="1" customWidth="1"/>
    <col min="3" max="3" width="10.28515625" bestFit="1" customWidth="1"/>
    <col min="4" max="4" width="10" bestFit="1" customWidth="1"/>
    <col min="5" max="5" width="10.7109375" customWidth="1"/>
    <col min="6" max="6" width="10.28515625" bestFit="1" customWidth="1"/>
    <col min="7" max="7" width="10" bestFit="1" customWidth="1"/>
    <col min="8" max="8" width="13.85546875" customWidth="1"/>
    <col min="9" max="9" width="10.28515625" bestFit="1" customWidth="1"/>
    <col min="10" max="10" width="10.7109375" bestFit="1" customWidth="1"/>
    <col min="11" max="12" width="10" bestFit="1" customWidth="1"/>
    <col min="13" max="13" width="12.5703125" bestFit="1" customWidth="1"/>
    <col min="14" max="16" width="10" bestFit="1" customWidth="1"/>
    <col min="18" max="18" width="10.28515625" bestFit="1" customWidth="1"/>
    <col min="21" max="21" width="10.28515625" bestFit="1" customWidth="1"/>
  </cols>
  <sheetData>
    <row r="1" spans="1:16" ht="16.5" thickBot="1" x14ac:dyDescent="0.3">
      <c r="A1" s="45" t="s">
        <v>37</v>
      </c>
      <c r="B1" s="46" t="s">
        <v>31</v>
      </c>
      <c r="C1" s="47"/>
      <c r="D1" s="48"/>
      <c r="E1" s="46" t="s">
        <v>34</v>
      </c>
      <c r="F1" s="47"/>
      <c r="G1" s="51"/>
      <c r="H1" s="46" t="s">
        <v>36</v>
      </c>
      <c r="I1" s="47"/>
      <c r="J1" s="48"/>
      <c r="K1" s="46" t="s">
        <v>38</v>
      </c>
      <c r="L1" s="47"/>
      <c r="M1" s="48"/>
      <c r="N1" s="46" t="s">
        <v>39</v>
      </c>
      <c r="O1" s="47"/>
      <c r="P1" s="48"/>
    </row>
    <row r="2" spans="1:16" x14ac:dyDescent="0.25">
      <c r="A2" s="2"/>
      <c r="C2" s="1" t="s">
        <v>0</v>
      </c>
      <c r="D2" s="3" t="s">
        <v>1</v>
      </c>
      <c r="F2" s="1" t="s">
        <v>0</v>
      </c>
      <c r="G2" s="52" t="s">
        <v>1</v>
      </c>
      <c r="I2" s="1" t="s">
        <v>0</v>
      </c>
      <c r="J2" s="3" t="s">
        <v>1</v>
      </c>
      <c r="L2" s="1" t="s">
        <v>0</v>
      </c>
      <c r="M2" s="3" t="s">
        <v>1</v>
      </c>
      <c r="O2" s="1" t="s">
        <v>0</v>
      </c>
      <c r="P2" s="3" t="s">
        <v>1</v>
      </c>
    </row>
    <row r="3" spans="1:16" x14ac:dyDescent="0.25">
      <c r="A3" s="23" t="s">
        <v>2</v>
      </c>
      <c r="C3" s="13">
        <v>12000</v>
      </c>
      <c r="D3" s="24"/>
      <c r="E3" s="4"/>
      <c r="F3" s="13">
        <v>12000</v>
      </c>
      <c r="G3" s="24"/>
      <c r="H3" s="53"/>
      <c r="I3" s="13">
        <v>12000</v>
      </c>
      <c r="J3" s="24"/>
      <c r="L3" s="13">
        <v>12250</v>
      </c>
      <c r="M3" s="24"/>
      <c r="N3" s="4"/>
      <c r="O3" s="13">
        <v>12000</v>
      </c>
      <c r="P3" s="24"/>
    </row>
    <row r="4" spans="1:16" x14ac:dyDescent="0.25">
      <c r="A4" s="23" t="s">
        <v>3</v>
      </c>
      <c r="B4" s="4"/>
      <c r="C4" s="13"/>
      <c r="D4" s="25"/>
      <c r="E4" s="4"/>
      <c r="F4" s="13"/>
      <c r="G4" s="24"/>
      <c r="H4" s="54"/>
      <c r="I4" s="13"/>
      <c r="J4" s="25"/>
      <c r="K4" s="4"/>
      <c r="L4" s="13"/>
      <c r="M4" s="25"/>
      <c r="N4" s="4"/>
      <c r="O4" s="13">
        <v>0</v>
      </c>
      <c r="P4" s="24"/>
    </row>
    <row r="5" spans="1:16" x14ac:dyDescent="0.25">
      <c r="A5" s="23" t="s">
        <v>25</v>
      </c>
      <c r="B5" s="4"/>
      <c r="C5" s="13">
        <v>0</v>
      </c>
      <c r="D5" s="24"/>
      <c r="E5" s="4"/>
      <c r="F5" s="13"/>
      <c r="G5" s="24"/>
      <c r="H5" s="54"/>
      <c r="I5" s="13"/>
      <c r="J5" s="24"/>
      <c r="K5" s="4"/>
      <c r="L5" s="13"/>
      <c r="M5" s="24"/>
      <c r="N5" s="4"/>
      <c r="O5" s="13"/>
      <c r="P5" s="24"/>
    </row>
    <row r="6" spans="1:16" x14ac:dyDescent="0.25">
      <c r="A6" s="23" t="s">
        <v>35</v>
      </c>
      <c r="B6" s="4"/>
      <c r="C6" s="13"/>
      <c r="D6" s="24">
        <v>6000</v>
      </c>
      <c r="E6" s="4"/>
      <c r="F6" s="13"/>
      <c r="G6" s="24">
        <v>5425</v>
      </c>
      <c r="H6" s="54"/>
      <c r="I6" s="13"/>
      <c r="J6" s="24">
        <v>6000</v>
      </c>
      <c r="K6" s="4"/>
      <c r="L6" s="13"/>
      <c r="M6" s="24">
        <v>5950</v>
      </c>
      <c r="N6" s="4"/>
      <c r="O6" s="13"/>
      <c r="P6" s="24">
        <v>6000</v>
      </c>
    </row>
    <row r="7" spans="1:16" x14ac:dyDescent="0.25">
      <c r="A7" s="23" t="s">
        <v>4</v>
      </c>
      <c r="B7" s="4"/>
      <c r="C7" s="13"/>
      <c r="D7" s="24">
        <v>1000</v>
      </c>
      <c r="E7" s="4"/>
      <c r="F7" s="13"/>
      <c r="G7" s="24">
        <v>719</v>
      </c>
      <c r="H7" s="54"/>
      <c r="I7" s="13"/>
      <c r="J7" s="24">
        <v>1000</v>
      </c>
      <c r="K7" s="4"/>
      <c r="L7" s="13"/>
      <c r="M7" s="24">
        <v>524</v>
      </c>
      <c r="N7" s="4"/>
      <c r="O7" s="13"/>
      <c r="P7" s="24">
        <v>1500</v>
      </c>
    </row>
    <row r="8" spans="1:16" x14ac:dyDescent="0.25">
      <c r="A8" s="23" t="s">
        <v>5</v>
      </c>
      <c r="B8" s="4"/>
      <c r="C8" s="13"/>
      <c r="D8" s="24">
        <v>600</v>
      </c>
      <c r="E8" s="4"/>
      <c r="F8" s="13"/>
      <c r="G8" s="24">
        <v>1485</v>
      </c>
      <c r="H8" s="54"/>
      <c r="I8" s="13"/>
      <c r="J8" s="24">
        <v>3000</v>
      </c>
      <c r="K8" s="4"/>
      <c r="L8" s="13"/>
      <c r="M8" s="24">
        <v>2985</v>
      </c>
      <c r="N8" s="4"/>
      <c r="O8" s="13"/>
      <c r="P8" s="24">
        <v>3000</v>
      </c>
    </row>
    <row r="9" spans="1:16" x14ac:dyDescent="0.25">
      <c r="A9" s="23" t="s">
        <v>20</v>
      </c>
      <c r="B9" s="4"/>
      <c r="C9" s="13"/>
      <c r="D9" s="24">
        <v>500</v>
      </c>
      <c r="E9" s="4"/>
      <c r="F9" s="13"/>
      <c r="G9" s="24">
        <v>300</v>
      </c>
      <c r="H9" s="54"/>
      <c r="I9" s="13"/>
      <c r="J9" s="24">
        <v>600</v>
      </c>
      <c r="K9" s="4"/>
      <c r="L9" s="13"/>
      <c r="M9" s="24">
        <v>462</v>
      </c>
      <c r="N9" s="4"/>
      <c r="O9" s="13"/>
      <c r="P9" s="24">
        <v>1000</v>
      </c>
    </row>
    <row r="10" spans="1:16" x14ac:dyDescent="0.25">
      <c r="A10" s="23" t="s">
        <v>6</v>
      </c>
      <c r="B10" s="4"/>
      <c r="C10" s="13"/>
      <c r="D10" s="24">
        <v>500</v>
      </c>
      <c r="E10" s="4"/>
      <c r="F10" s="13"/>
      <c r="G10" s="24">
        <v>24</v>
      </c>
      <c r="H10" s="54"/>
      <c r="I10" s="13"/>
      <c r="J10" s="24">
        <v>50</v>
      </c>
      <c r="K10" s="4"/>
      <c r="L10" s="13"/>
      <c r="M10" s="24">
        <v>0</v>
      </c>
      <c r="N10" s="4"/>
      <c r="O10" s="13"/>
      <c r="P10" s="24">
        <v>0</v>
      </c>
    </row>
    <row r="11" spans="1:16" x14ac:dyDescent="0.25">
      <c r="A11" s="23" t="s">
        <v>19</v>
      </c>
      <c r="B11" s="4"/>
      <c r="C11" s="13"/>
      <c r="D11" s="24">
        <v>1500</v>
      </c>
      <c r="E11" s="4"/>
      <c r="F11" s="13"/>
      <c r="G11" s="24"/>
      <c r="H11" s="54"/>
      <c r="I11" s="13"/>
      <c r="J11" s="24">
        <v>0</v>
      </c>
      <c r="K11" s="4"/>
      <c r="L11" s="13"/>
      <c r="M11" s="24">
        <v>0</v>
      </c>
      <c r="N11" s="4"/>
      <c r="O11" s="13"/>
      <c r="P11" s="24">
        <v>0</v>
      </c>
    </row>
    <row r="12" spans="1:16" x14ac:dyDescent="0.25">
      <c r="A12" s="23" t="s">
        <v>23</v>
      </c>
      <c r="B12" s="4"/>
      <c r="C12" s="13"/>
      <c r="D12" s="24">
        <v>2500</v>
      </c>
      <c r="E12" s="4"/>
      <c r="F12" s="13"/>
      <c r="G12" s="24">
        <v>273</v>
      </c>
      <c r="H12" s="54"/>
      <c r="I12" s="13"/>
      <c r="J12" s="24">
        <v>3000</v>
      </c>
      <c r="K12" s="4"/>
      <c r="L12" s="13"/>
      <c r="M12" s="24">
        <v>42.15</v>
      </c>
      <c r="N12" s="4"/>
      <c r="O12" s="13"/>
      <c r="P12" s="24">
        <v>2500</v>
      </c>
    </row>
    <row r="13" spans="1:16" x14ac:dyDescent="0.25">
      <c r="A13" s="30" t="s">
        <v>27</v>
      </c>
      <c r="B13" s="41"/>
      <c r="C13" s="42"/>
      <c r="D13" s="43">
        <v>500</v>
      </c>
      <c r="E13" s="41"/>
      <c r="F13" s="42"/>
      <c r="G13" s="43"/>
      <c r="H13" s="50"/>
      <c r="I13" s="42"/>
      <c r="J13" s="43"/>
      <c r="K13" s="41"/>
      <c r="L13" s="42"/>
      <c r="M13" s="43">
        <v>150</v>
      </c>
      <c r="N13" s="41"/>
      <c r="O13" s="42"/>
      <c r="P13" s="43"/>
    </row>
    <row r="14" spans="1:16" ht="15.75" thickBot="1" x14ac:dyDescent="0.3">
      <c r="A14" s="26" t="s">
        <v>22</v>
      </c>
      <c r="B14" s="7"/>
      <c r="C14" s="18"/>
      <c r="D14" s="27">
        <v>1000</v>
      </c>
      <c r="E14" s="7"/>
      <c r="F14" s="18"/>
      <c r="G14" s="27">
        <v>455.8</v>
      </c>
      <c r="H14" s="55"/>
      <c r="I14" s="18"/>
      <c r="J14" s="27"/>
      <c r="K14" s="7"/>
      <c r="L14" s="18"/>
      <c r="M14" s="27"/>
      <c r="N14" s="7"/>
      <c r="O14" s="18"/>
      <c r="P14" s="27">
        <v>1000</v>
      </c>
    </row>
    <row r="15" spans="1:16" ht="15.75" thickTop="1" x14ac:dyDescent="0.25">
      <c r="A15" s="28"/>
      <c r="B15" s="6"/>
      <c r="C15" s="17">
        <f>SUM(C3:C14)</f>
        <v>12000</v>
      </c>
      <c r="D15" s="29">
        <f>SUM(D3:D14)</f>
        <v>14100</v>
      </c>
      <c r="E15" s="6"/>
      <c r="F15" s="17">
        <f>SUM(F3:F14)</f>
        <v>12000</v>
      </c>
      <c r="G15" s="29">
        <f>SUM(G3:G14)</f>
        <v>8681.7999999999993</v>
      </c>
      <c r="H15" s="53"/>
      <c r="I15" s="17">
        <f>SUM(I3:I14)</f>
        <v>12000</v>
      </c>
      <c r="J15" s="29">
        <f>SUM(J3:J14)</f>
        <v>13650</v>
      </c>
      <c r="K15" s="6"/>
      <c r="L15" s="17">
        <f>SUM(L3:L14)</f>
        <v>12250</v>
      </c>
      <c r="M15" s="29">
        <f>SUM(M3:M14)</f>
        <v>10113.15</v>
      </c>
      <c r="N15" s="6"/>
      <c r="O15" s="17">
        <v>12000</v>
      </c>
      <c r="P15" s="29">
        <f>SUM(P6:P14)</f>
        <v>15000</v>
      </c>
    </row>
    <row r="16" spans="1:16" ht="15.75" thickBot="1" x14ac:dyDescent="0.3">
      <c r="A16" s="30" t="s">
        <v>7</v>
      </c>
      <c r="B16" s="4"/>
      <c r="D16" s="31">
        <f>C15-D15</f>
        <v>-2100</v>
      </c>
      <c r="E16" s="4"/>
      <c r="G16" s="40">
        <f>F15-G15</f>
        <v>3318.2000000000007</v>
      </c>
      <c r="H16" s="54"/>
      <c r="J16" s="40">
        <f>I15-J15</f>
        <v>-1650</v>
      </c>
      <c r="K16" s="4"/>
      <c r="M16" s="40">
        <f>L15-M15</f>
        <v>2136.8500000000004</v>
      </c>
      <c r="N16" s="4"/>
      <c r="O16" s="13"/>
      <c r="P16" s="63">
        <f>O15-P15</f>
        <v>-3000</v>
      </c>
    </row>
    <row r="17" spans="1:17" ht="15.75" thickBot="1" x14ac:dyDescent="0.3">
      <c r="A17" s="8" t="s">
        <v>11</v>
      </c>
      <c r="B17" s="4"/>
      <c r="C17" s="13">
        <f>C15</f>
        <v>12000</v>
      </c>
      <c r="D17" s="24">
        <f>D15+D16</f>
        <v>12000</v>
      </c>
      <c r="E17" s="4"/>
      <c r="F17" s="13">
        <f>F15</f>
        <v>12000</v>
      </c>
      <c r="G17" s="24">
        <f>G15+G16</f>
        <v>12000</v>
      </c>
      <c r="H17" s="54"/>
      <c r="I17" s="13">
        <f>I15</f>
        <v>12000</v>
      </c>
      <c r="J17" s="24">
        <f>J15+J16</f>
        <v>12000</v>
      </c>
      <c r="K17" s="4"/>
      <c r="L17" s="13">
        <f>L15</f>
        <v>12250</v>
      </c>
      <c r="M17" s="24">
        <f>M15+M16</f>
        <v>12250</v>
      </c>
      <c r="N17" s="4"/>
      <c r="O17" s="13">
        <f>O15</f>
        <v>12000</v>
      </c>
      <c r="P17" s="24">
        <f>P15+P16</f>
        <v>12000</v>
      </c>
    </row>
    <row r="18" spans="1:17" x14ac:dyDescent="0.25">
      <c r="A18" s="32"/>
      <c r="B18" s="14"/>
      <c r="C18" s="14"/>
      <c r="D18" s="33"/>
      <c r="E18" s="14"/>
      <c r="F18" s="14"/>
      <c r="G18" s="33"/>
      <c r="H18" s="56"/>
      <c r="I18" s="14"/>
      <c r="J18" s="33"/>
      <c r="K18" s="14"/>
      <c r="L18" s="14"/>
      <c r="M18" s="33"/>
      <c r="N18" s="14"/>
      <c r="O18" s="14"/>
      <c r="P18" s="33"/>
    </row>
    <row r="19" spans="1:17" x14ac:dyDescent="0.25">
      <c r="A19" s="34" t="s">
        <v>8</v>
      </c>
      <c r="B19" s="15"/>
      <c r="C19" s="5" t="s">
        <v>9</v>
      </c>
      <c r="D19" s="35" t="s">
        <v>10</v>
      </c>
      <c r="E19" s="15"/>
      <c r="F19" s="5"/>
      <c r="G19" s="35"/>
      <c r="H19" s="57"/>
      <c r="I19" s="5"/>
      <c r="J19" s="35"/>
      <c r="K19" s="15"/>
      <c r="L19" s="5"/>
      <c r="M19" s="35"/>
      <c r="N19" s="15"/>
      <c r="O19" s="5" t="s">
        <v>9</v>
      </c>
      <c r="P19" s="35" t="s">
        <v>10</v>
      </c>
    </row>
    <row r="20" spans="1:17" x14ac:dyDescent="0.25">
      <c r="A20" s="23" t="s">
        <v>13</v>
      </c>
      <c r="B20" s="4"/>
      <c r="C20" s="13"/>
      <c r="D20" s="24"/>
      <c r="E20" s="4"/>
      <c r="F20" s="13"/>
      <c r="G20" s="24"/>
      <c r="H20" s="54"/>
      <c r="I20" s="13"/>
      <c r="J20" s="24"/>
      <c r="K20" s="4"/>
      <c r="L20" s="13">
        <v>0</v>
      </c>
      <c r="M20" s="24"/>
      <c r="N20" s="4"/>
      <c r="O20" s="13">
        <v>0</v>
      </c>
      <c r="P20" s="24"/>
    </row>
    <row r="21" spans="1:17" x14ac:dyDescent="0.25">
      <c r="A21" s="23" t="s">
        <v>14</v>
      </c>
      <c r="C21" s="16"/>
      <c r="D21" s="24"/>
      <c r="E21" s="4"/>
      <c r="F21" s="13">
        <v>36910.879999999997</v>
      </c>
      <c r="G21" s="24"/>
      <c r="I21" s="16"/>
      <c r="J21" s="24"/>
      <c r="L21" s="16">
        <v>39147.730000000003</v>
      </c>
      <c r="M21" s="24"/>
      <c r="N21" s="4"/>
      <c r="O21" s="13">
        <v>33892.68</v>
      </c>
      <c r="P21" s="24"/>
    </row>
    <row r="22" spans="1:17" x14ac:dyDescent="0.25">
      <c r="A22" s="23" t="s">
        <v>15</v>
      </c>
      <c r="B22" s="4"/>
      <c r="C22" s="13"/>
      <c r="D22" s="24"/>
      <c r="E22" s="4"/>
      <c r="F22" s="13"/>
      <c r="G22" s="62">
        <v>19566.64</v>
      </c>
      <c r="H22" s="54"/>
      <c r="I22" s="13"/>
      <c r="J22" s="24"/>
      <c r="K22" s="4"/>
      <c r="L22" s="13">
        <v>750</v>
      </c>
      <c r="M22" s="69">
        <f>19916.64+250+200</f>
        <v>20366.64</v>
      </c>
      <c r="N22" s="54"/>
      <c r="P22" s="64"/>
    </row>
    <row r="23" spans="1:17" x14ac:dyDescent="0.25">
      <c r="A23" s="30" t="s">
        <v>17</v>
      </c>
      <c r="B23" s="4"/>
      <c r="C23" s="13">
        <v>0</v>
      </c>
      <c r="D23" s="24"/>
      <c r="E23" s="4"/>
      <c r="F23" s="13"/>
      <c r="G23" s="24"/>
      <c r="H23" s="54"/>
      <c r="I23" s="13"/>
      <c r="J23" s="24"/>
      <c r="K23" s="4"/>
      <c r="L23" s="13"/>
      <c r="M23" s="24"/>
      <c r="N23" s="54"/>
      <c r="O23" s="13"/>
      <c r="P23" s="24"/>
    </row>
    <row r="24" spans="1:17" ht="15.75" thickBot="1" x14ac:dyDescent="0.3">
      <c r="A24" s="37" t="s">
        <v>12</v>
      </c>
      <c r="B24" s="19"/>
      <c r="C24" s="20"/>
      <c r="D24" s="38"/>
      <c r="E24" s="19"/>
      <c r="F24" s="20">
        <f>SUM(F21:F23)</f>
        <v>36910.879999999997</v>
      </c>
      <c r="G24" s="38">
        <f>SUM(G20:G23)</f>
        <v>19566.64</v>
      </c>
      <c r="H24" s="58"/>
      <c r="I24" s="20"/>
      <c r="J24" s="38"/>
      <c r="K24" s="19"/>
      <c r="L24" s="20">
        <f>SUM(L20:L23)</f>
        <v>39897.730000000003</v>
      </c>
      <c r="M24" s="38">
        <f>SUM(M20:M23)</f>
        <v>20366.64</v>
      </c>
      <c r="N24" s="58"/>
      <c r="O24" s="65"/>
      <c r="P24" s="66"/>
    </row>
    <row r="25" spans="1:17" ht="15.75" thickBot="1" x14ac:dyDescent="0.3">
      <c r="A25" s="28" t="s">
        <v>16</v>
      </c>
      <c r="B25" s="20">
        <v>14026.04</v>
      </c>
      <c r="D25" s="29"/>
      <c r="E25" s="17">
        <v>14026.04</v>
      </c>
      <c r="F25" s="6"/>
      <c r="G25" s="29"/>
      <c r="H25" s="59">
        <v>17344.240000000002</v>
      </c>
      <c r="J25" s="29"/>
      <c r="K25" s="20">
        <v>17594.240000000002</v>
      </c>
      <c r="M25" s="29"/>
      <c r="N25" s="67">
        <v>19731.09</v>
      </c>
      <c r="O25" s="6"/>
      <c r="P25" s="29"/>
    </row>
    <row r="26" spans="1:17" ht="15.75" thickBot="1" x14ac:dyDescent="0.3">
      <c r="A26" s="39" t="s">
        <v>21</v>
      </c>
      <c r="B26" s="16">
        <f>D16</f>
        <v>-2100</v>
      </c>
      <c r="C26" s="13"/>
      <c r="D26" s="22">
        <f>B27</f>
        <v>11926.04</v>
      </c>
      <c r="E26" s="21">
        <f>G16</f>
        <v>3318.2000000000007</v>
      </c>
      <c r="F26" s="4"/>
      <c r="G26" s="24">
        <v>17344.240000000002</v>
      </c>
      <c r="H26" s="60">
        <f>J16</f>
        <v>-1650</v>
      </c>
      <c r="I26" s="4"/>
      <c r="J26" s="13">
        <f>H27</f>
        <v>15694.240000000002</v>
      </c>
      <c r="K26" s="21">
        <f>M16</f>
        <v>2136.8500000000004</v>
      </c>
      <c r="L26" s="4"/>
      <c r="M26" s="24">
        <f>K27</f>
        <v>19731.090000000004</v>
      </c>
      <c r="N26" s="68">
        <f>P16</f>
        <v>-3000</v>
      </c>
      <c r="O26" s="4"/>
      <c r="P26" s="24">
        <f>N27</f>
        <v>16731.09</v>
      </c>
    </row>
    <row r="27" spans="1:17" ht="15.75" thickBot="1" x14ac:dyDescent="0.3">
      <c r="A27" s="8" t="s">
        <v>11</v>
      </c>
      <c r="B27" s="22">
        <f>B25+B26</f>
        <v>11926.04</v>
      </c>
      <c r="C27" s="20">
        <f>SUM(C24:C26)</f>
        <v>0</v>
      </c>
      <c r="D27" s="20">
        <f>D26+D24</f>
        <v>11926.04</v>
      </c>
      <c r="E27" s="22">
        <f>E25+E26</f>
        <v>17344.240000000002</v>
      </c>
      <c r="F27" s="20"/>
      <c r="G27" s="38">
        <f>G25+G26</f>
        <v>17344.240000000002</v>
      </c>
      <c r="H27" s="61">
        <f>H25+H26</f>
        <v>15694.240000000002</v>
      </c>
      <c r="I27" s="20">
        <f>SUM(I24:I26)</f>
        <v>0</v>
      </c>
      <c r="J27" s="20">
        <f>J26+J24</f>
        <v>15694.240000000002</v>
      </c>
      <c r="K27" s="22">
        <f>K25+K26</f>
        <v>19731.090000000004</v>
      </c>
      <c r="L27" s="20"/>
      <c r="M27" s="38">
        <v>19731.09</v>
      </c>
      <c r="N27" s="61">
        <f>N25+N26</f>
        <v>16731.09</v>
      </c>
      <c r="O27" s="20"/>
      <c r="P27" s="38">
        <f>P26</f>
        <v>16731.09</v>
      </c>
    </row>
    <row r="28" spans="1:17" x14ac:dyDescent="0.25">
      <c r="B28" s="12"/>
    </row>
    <row r="29" spans="1:17" x14ac:dyDescent="0.25">
      <c r="B29" s="9" t="s">
        <v>40</v>
      </c>
    </row>
    <row r="30" spans="1:17" x14ac:dyDescent="0.25">
      <c r="Q30" s="36"/>
    </row>
    <row r="31" spans="1:17" x14ac:dyDescent="0.25">
      <c r="B31" s="10" t="s">
        <v>18</v>
      </c>
      <c r="C31" s="10"/>
      <c r="D31" s="10"/>
      <c r="E31" s="11" t="s">
        <v>28</v>
      </c>
      <c r="L31" s="49"/>
    </row>
    <row r="32" spans="1:17" x14ac:dyDescent="0.25">
      <c r="B32" s="10" t="s">
        <v>24</v>
      </c>
      <c r="C32" s="10"/>
      <c r="D32" s="10"/>
      <c r="E32" s="11" t="s">
        <v>29</v>
      </c>
    </row>
    <row r="33" spans="2:18" x14ac:dyDescent="0.25">
      <c r="B33" s="10" t="s">
        <v>32</v>
      </c>
      <c r="C33" s="10"/>
      <c r="D33" s="10"/>
      <c r="E33" s="11" t="s">
        <v>26</v>
      </c>
    </row>
    <row r="34" spans="2:18" x14ac:dyDescent="0.25">
      <c r="B34" s="10" t="s">
        <v>41</v>
      </c>
      <c r="E34" s="11" t="s">
        <v>30</v>
      </c>
      <c r="I34" s="10"/>
      <c r="M34" s="36"/>
    </row>
    <row r="35" spans="2:18" x14ac:dyDescent="0.25">
      <c r="B35" s="44" t="s">
        <v>33</v>
      </c>
    </row>
    <row r="36" spans="2:18" x14ac:dyDescent="0.25">
      <c r="M36" s="36"/>
      <c r="R36" s="36"/>
    </row>
    <row r="38" spans="2:18" x14ac:dyDescent="0.25">
      <c r="P38" s="36"/>
    </row>
    <row r="39" spans="2:18" x14ac:dyDescent="0.25">
      <c r="P39" s="36"/>
      <c r="R39" s="36"/>
    </row>
    <row r="40" spans="2:18" x14ac:dyDescent="0.25">
      <c r="Q40" s="36"/>
      <c r="R40" s="36"/>
    </row>
    <row r="41" spans="2:18" x14ac:dyDescent="0.25">
      <c r="L41" s="49"/>
      <c r="M41" s="36"/>
    </row>
    <row r="42" spans="2:18" x14ac:dyDescent="0.25">
      <c r="M42" s="36"/>
    </row>
    <row r="43" spans="2:18" x14ac:dyDescent="0.25">
      <c r="L43" s="49"/>
      <c r="M43" s="36"/>
    </row>
  </sheetData>
  <mergeCells count="5">
    <mergeCell ref="K1:M1"/>
    <mergeCell ref="N1:P1"/>
    <mergeCell ref="B1:D1"/>
    <mergeCell ref="E1:G1"/>
    <mergeCell ref="H1:J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Leif Jeppesen</cp:lastModifiedBy>
  <cp:lastPrinted>2022-03-03T16:42:05Z</cp:lastPrinted>
  <dcterms:created xsi:type="dcterms:W3CDTF">2010-03-20T19:14:40Z</dcterms:created>
  <dcterms:modified xsi:type="dcterms:W3CDTF">2024-03-10T20:18:31Z</dcterms:modified>
</cp:coreProperties>
</file>